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4530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K85" i="1"/>
  <c r="H85"/>
  <c r="E85"/>
  <c r="C85"/>
  <c r="K83"/>
  <c r="H83"/>
  <c r="C83"/>
  <c r="K81"/>
  <c r="H81"/>
  <c r="E81"/>
  <c r="C81"/>
  <c r="K79"/>
  <c r="H79"/>
  <c r="E79"/>
  <c r="F79" s="1"/>
  <c r="C79"/>
  <c r="K77"/>
  <c r="H77"/>
  <c r="E77"/>
  <c r="C77"/>
  <c r="K75"/>
  <c r="H75"/>
  <c r="E75"/>
  <c r="C75"/>
  <c r="K73"/>
  <c r="H73"/>
  <c r="E73"/>
  <c r="C73"/>
  <c r="K71"/>
  <c r="H71"/>
  <c r="E71"/>
  <c r="C71"/>
  <c r="K69"/>
  <c r="H69"/>
  <c r="E69"/>
  <c r="C69"/>
  <c r="K67"/>
  <c r="H67"/>
  <c r="E67"/>
  <c r="C67"/>
  <c r="K65"/>
  <c r="H65"/>
  <c r="E65"/>
  <c r="C65"/>
  <c r="A64"/>
  <c r="A66" s="1"/>
  <c r="A68" s="1"/>
  <c r="A70" s="1"/>
  <c r="A72" s="1"/>
  <c r="A74" s="1"/>
  <c r="A76" s="1"/>
  <c r="A78" s="1"/>
  <c r="A80" s="1"/>
  <c r="A82" s="1"/>
  <c r="A84" s="1"/>
  <c r="A86" s="1"/>
  <c r="K63"/>
  <c r="H63"/>
  <c r="E63"/>
  <c r="C63"/>
  <c r="C59"/>
  <c r="K59"/>
  <c r="H59"/>
  <c r="E59"/>
  <c r="A12"/>
  <c r="A14" s="1"/>
  <c r="A16" s="1"/>
  <c r="A20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C1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C27"/>
  <c r="E27"/>
  <c r="H27"/>
  <c r="K27"/>
  <c r="C29"/>
  <c r="E29"/>
  <c r="H29"/>
  <c r="K29"/>
  <c r="C31"/>
  <c r="E31"/>
  <c r="H31"/>
  <c r="K31"/>
  <c r="C33"/>
  <c r="E33"/>
  <c r="H33"/>
  <c r="K33"/>
  <c r="C35"/>
  <c r="E35"/>
  <c r="H35"/>
  <c r="K35"/>
  <c r="C37"/>
  <c r="E37"/>
  <c r="H37"/>
  <c r="K37"/>
  <c r="C39"/>
  <c r="E39"/>
  <c r="H39"/>
  <c r="K39"/>
  <c r="C41"/>
  <c r="E41"/>
  <c r="H41"/>
  <c r="K41"/>
  <c r="C43"/>
  <c r="E43"/>
  <c r="H43"/>
  <c r="K43"/>
  <c r="C45"/>
  <c r="E45"/>
  <c r="H45"/>
  <c r="K45"/>
  <c r="C47"/>
  <c r="E47"/>
  <c r="H47"/>
  <c r="K47"/>
  <c r="C49"/>
  <c r="E49"/>
  <c r="H49"/>
  <c r="K49"/>
  <c r="C51"/>
  <c r="E51"/>
  <c r="H51"/>
  <c r="K51"/>
  <c r="C53"/>
  <c r="E53"/>
  <c r="H53"/>
  <c r="K53"/>
  <c r="C55"/>
  <c r="E55"/>
  <c r="H55"/>
  <c r="K55"/>
  <c r="C57"/>
  <c r="E57"/>
  <c r="H57"/>
  <c r="K57"/>
  <c r="I81" l="1"/>
  <c r="I79"/>
  <c r="L79"/>
  <c r="I75"/>
  <c r="L75"/>
  <c r="F75"/>
  <c r="F71"/>
  <c r="I69"/>
  <c r="I67"/>
  <c r="I39"/>
  <c r="F35"/>
  <c r="L33"/>
  <c r="F33"/>
  <c r="I15"/>
  <c r="I83"/>
  <c r="I85"/>
  <c r="L83"/>
  <c r="F85"/>
  <c r="F83"/>
  <c r="L85"/>
  <c r="L81"/>
  <c r="F81"/>
  <c r="I77"/>
  <c r="F77"/>
  <c r="L77"/>
  <c r="I71"/>
  <c r="I73"/>
  <c r="F73"/>
  <c r="L73"/>
  <c r="L71"/>
  <c r="L67"/>
  <c r="F69"/>
  <c r="L69"/>
  <c r="F67"/>
  <c r="L63"/>
  <c r="I65"/>
  <c r="F63"/>
  <c r="F65"/>
  <c r="L65"/>
  <c r="I63"/>
  <c r="I57"/>
  <c r="I53"/>
  <c r="I41"/>
  <c r="I33"/>
  <c r="I25"/>
  <c r="F21"/>
  <c r="I17"/>
  <c r="F13"/>
  <c r="F59"/>
  <c r="F49"/>
  <c r="F45"/>
  <c r="I37"/>
  <c r="F29"/>
  <c r="I55"/>
  <c r="L51"/>
  <c r="F51"/>
  <c r="I51"/>
  <c r="I49"/>
  <c r="L49"/>
  <c r="I47"/>
  <c r="I45"/>
  <c r="F43"/>
  <c r="L35"/>
  <c r="I35"/>
  <c r="I31"/>
  <c r="I29"/>
  <c r="F27"/>
  <c r="I23"/>
  <c r="I21"/>
  <c r="F19"/>
  <c r="I13"/>
  <c r="F11"/>
  <c r="L59"/>
  <c r="F53"/>
  <c r="L45"/>
  <c r="I43"/>
  <c r="F37"/>
  <c r="L29"/>
  <c r="I27"/>
  <c r="L21"/>
  <c r="I19"/>
  <c r="L13"/>
  <c r="I11"/>
  <c r="F57"/>
  <c r="F55"/>
  <c r="F47"/>
  <c r="L43"/>
  <c r="F41"/>
  <c r="F39"/>
  <c r="F31"/>
  <c r="L27"/>
  <c r="F25"/>
  <c r="F23"/>
  <c r="L19"/>
  <c r="F17"/>
  <c r="F15"/>
  <c r="I59"/>
  <c r="L57"/>
  <c r="L41"/>
  <c r="L25"/>
  <c r="L53"/>
  <c r="L37"/>
  <c r="L11"/>
  <c r="L17"/>
  <c r="L55"/>
  <c r="L47"/>
  <c r="L39"/>
  <c r="L31"/>
  <c r="L23"/>
  <c r="L15"/>
  <c r="L90" l="1"/>
  <c r="L627" s="1"/>
  <c r="I90"/>
  <c r="I627" s="1"/>
  <c r="F90"/>
  <c r="F627" s="1"/>
</calcChain>
</file>

<file path=xl/sharedStrings.xml><?xml version="1.0" encoding="utf-8"?>
<sst xmlns="http://schemas.openxmlformats.org/spreadsheetml/2006/main" count="30" uniqueCount="18">
  <si>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</si>
  <si>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</si>
  <si>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</si>
  <si>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</si>
  <si>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</si>
  <si>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</si>
  <si>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</si>
  <si>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</si>
  <si>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</si>
  <si>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</si>
  <si>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</si>
  <si>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</si>
  <si>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</si>
  <si>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VÝKOP</t>
  </si>
  <si>
    <t>SVAH</t>
  </si>
  <si>
    <t>Rusava, Hulín, Pravčice, km 6,365 – 8,000</t>
  </si>
  <si>
    <t>oprava koryta, odstranění nánosu</t>
  </si>
  <si>
    <t>VÝKOP OPEVNĚNÍ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</si>
</sst>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topLeftCell="A46" workbookViewId="0">
      <selection activeCell="J85" sqref="J85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>
      <c r="A2" s="54" t="s">
        <v>16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>
      <c r="G3" s="32"/>
    </row>
    <row r="4" spans="1:12" ht="18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1" t="s">
        <v>13</v>
      </c>
      <c r="E6" s="52"/>
      <c r="F6" s="53"/>
      <c r="G6" s="51" t="s">
        <v>14</v>
      </c>
      <c r="H6" s="52"/>
      <c r="I6" s="53"/>
      <c r="J6" s="51" t="s">
        <v>17</v>
      </c>
      <c r="K6" s="52"/>
      <c r="L6" s="53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1</v>
      </c>
      <c r="B10" s="1">
        <v>6.3650000000000002</v>
      </c>
      <c r="C10" s="8"/>
      <c r="D10" s="9">
        <v>3.1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>
      <c r="A11" s="26"/>
      <c r="B11" s="10"/>
      <c r="C11" s="9">
        <f>+(B12-B10)*1000</f>
        <v>21.79999999999982</v>
      </c>
      <c r="D11" s="8"/>
      <c r="E11" s="9">
        <f>+(D10+D12)/2</f>
        <v>2.84</v>
      </c>
      <c r="F11" s="9">
        <f>+C11*E11</f>
        <v>61.911999999999487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>
      <c r="A12" s="24">
        <f>A10+1</f>
        <v>2</v>
      </c>
      <c r="B12" s="1">
        <v>6.3868</v>
      </c>
      <c r="C12" s="8"/>
      <c r="D12" s="9">
        <v>2.58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>
      <c r="A13" s="26"/>
      <c r="B13" s="11"/>
      <c r="C13" s="9">
        <f>+(B14-B12)*1000</f>
        <v>21.20000000000033</v>
      </c>
      <c r="D13" s="8"/>
      <c r="E13" s="9">
        <f>+(D12+D14)/2</f>
        <v>3.12</v>
      </c>
      <c r="F13" s="9">
        <f>+C13*E13</f>
        <v>66.144000000001029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>
      <c r="A14" s="24">
        <f>A12+1</f>
        <v>3</v>
      </c>
      <c r="B14" s="1">
        <v>6.4080000000000004</v>
      </c>
      <c r="C14" s="8"/>
      <c r="D14" s="9">
        <v>3.66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>
      <c r="A15" s="26"/>
      <c r="B15" s="11"/>
      <c r="C15" s="9">
        <f>+(B16-B14)*1000</f>
        <v>9.9999999999997868</v>
      </c>
      <c r="D15" s="8"/>
      <c r="E15" s="9">
        <f>+(D14+D16)/2</f>
        <v>3.7800000000000002</v>
      </c>
      <c r="F15" s="9">
        <f>+C15*E15</f>
        <v>37.799999999999194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>
      <c r="A16" s="24">
        <f>A14+1</f>
        <v>4</v>
      </c>
      <c r="B16" s="1">
        <v>6.4180000000000001</v>
      </c>
      <c r="C16" s="8"/>
      <c r="D16" s="9">
        <v>3.9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>
      <c r="A17" s="26"/>
      <c r="B17" s="11"/>
      <c r="C17" s="9">
        <f>+(B18-B16)*1000</f>
        <v>14.000000000000234</v>
      </c>
      <c r="D17" s="8"/>
      <c r="E17" s="9">
        <f>+(D16+D18)/2</f>
        <v>3.8499999999999996</v>
      </c>
      <c r="F17" s="9">
        <f>+C17*E17</f>
        <v>53.900000000000901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>
      <c r="A18" s="24">
        <v>5</v>
      </c>
      <c r="B18" s="1">
        <v>6.4320000000000004</v>
      </c>
      <c r="C18" s="8"/>
      <c r="D18" s="9">
        <v>3.8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>
      <c r="A19" s="22"/>
      <c r="B19" s="12"/>
      <c r="C19" s="9">
        <f>+(B20-B18)*1000</f>
        <v>16.499999999999737</v>
      </c>
      <c r="D19" s="2"/>
      <c r="E19" s="9">
        <f>+(D18+D20)/2</f>
        <v>3.5949999999999998</v>
      </c>
      <c r="F19" s="9">
        <f>+C19*E19</f>
        <v>59.31749999999905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>
      <c r="A20" s="24">
        <f>A18+1</f>
        <v>6</v>
      </c>
      <c r="B20" s="1">
        <v>6.4485000000000001</v>
      </c>
      <c r="C20" s="8"/>
      <c r="D20" s="9">
        <v>3.39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>
      <c r="A21" s="26"/>
      <c r="B21" s="10"/>
      <c r="C21" s="9">
        <f>+(B22-B20)*1000</f>
        <v>19.499999999999851</v>
      </c>
      <c r="D21" s="8"/>
      <c r="E21" s="9">
        <f>+(D20+D22)/2</f>
        <v>3.54</v>
      </c>
      <c r="F21" s="9">
        <f>+C21*E21</f>
        <v>69.029999999999475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>
      <c r="A22" s="24">
        <f>A20+1</f>
        <v>7</v>
      </c>
      <c r="B22" s="1">
        <v>6.468</v>
      </c>
      <c r="C22" s="8"/>
      <c r="D22" s="9">
        <v>3.69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>
      <c r="A23" s="26"/>
      <c r="B23" s="11"/>
      <c r="C23" s="9">
        <f>+(B24-B22)*1000</f>
        <v>23.500000000000298</v>
      </c>
      <c r="D23" s="8"/>
      <c r="E23" s="9">
        <f>+(D22+D24)/2</f>
        <v>3.45</v>
      </c>
      <c r="F23" s="9">
        <f>+C23*E23</f>
        <v>81.07500000000104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>
      <c r="A24" s="24">
        <f>A22+1</f>
        <v>8</v>
      </c>
      <c r="B24" s="1">
        <v>6.4915000000000003</v>
      </c>
      <c r="C24" s="8"/>
      <c r="D24" s="9">
        <v>3.21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>
      <c r="A25" s="26"/>
      <c r="B25" s="11"/>
      <c r="C25" s="9">
        <f>+(B26-B24)*1000</f>
        <v>27.999999999999581</v>
      </c>
      <c r="D25" s="8"/>
      <c r="E25" s="9">
        <f>+(D24+D26)/2</f>
        <v>4.21</v>
      </c>
      <c r="F25" s="9">
        <f>+C25*E25</f>
        <v>117.87999999999823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>
      <c r="A26" s="24">
        <f>A24+1</f>
        <v>9</v>
      </c>
      <c r="B26" s="1">
        <v>6.5194999999999999</v>
      </c>
      <c r="C26" s="8"/>
      <c r="D26" s="9">
        <v>5.21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>
      <c r="A27" s="26"/>
      <c r="B27" s="11"/>
      <c r="C27" s="9">
        <f>+(B28-B26)*1000</f>
        <v>46.300000000000452</v>
      </c>
      <c r="D27" s="8"/>
      <c r="E27" s="9">
        <f>+(D26+D28)/2</f>
        <v>3.31</v>
      </c>
      <c r="F27" s="9">
        <f>+C27*E27</f>
        <v>153.25300000000149</v>
      </c>
      <c r="G27" s="8"/>
      <c r="H27" s="9">
        <f>+(G26+G28)/2</f>
        <v>2.95</v>
      </c>
      <c r="I27" s="9">
        <f>+C27*H27</f>
        <v>136.58500000000134</v>
      </c>
      <c r="J27" s="8"/>
      <c r="K27" s="9">
        <f>+(J26+J28)/2</f>
        <v>0</v>
      </c>
      <c r="L27" s="27">
        <f>+C27*K27</f>
        <v>0</v>
      </c>
    </row>
    <row r="28" spans="1:12">
      <c r="A28" s="24">
        <f>A26+1</f>
        <v>10</v>
      </c>
      <c r="B28" s="1">
        <v>6.5658000000000003</v>
      </c>
      <c r="C28" s="8"/>
      <c r="D28" s="9">
        <v>1.41</v>
      </c>
      <c r="E28" s="8"/>
      <c r="F28" s="8"/>
      <c r="G28" s="9">
        <v>5.9</v>
      </c>
      <c r="H28" s="8"/>
      <c r="I28" s="8"/>
      <c r="J28" s="9">
        <v>0</v>
      </c>
      <c r="K28" s="8"/>
      <c r="L28" s="25"/>
    </row>
    <row r="29" spans="1:12">
      <c r="A29" s="22"/>
      <c r="B29" s="12"/>
      <c r="C29" s="9">
        <f>+(B30-B28)*1000</f>
        <v>37.599999999999412</v>
      </c>
      <c r="D29" s="2"/>
      <c r="E29" s="9">
        <f>+(D28+D30)/2</f>
        <v>1.7450000000000001</v>
      </c>
      <c r="F29" s="9">
        <f>+C29*E29</f>
        <v>65.611999999998972</v>
      </c>
      <c r="G29" s="2"/>
      <c r="H29" s="9">
        <f>+(G28+G30)/2</f>
        <v>4.5</v>
      </c>
      <c r="I29" s="9">
        <f>+C29*H29</f>
        <v>169.19999999999735</v>
      </c>
      <c r="J29" s="2"/>
      <c r="K29" s="9">
        <f>+(J28+J30)/2</f>
        <v>0</v>
      </c>
      <c r="L29" s="27">
        <f>+C29*K29</f>
        <v>0</v>
      </c>
    </row>
    <row r="30" spans="1:12">
      <c r="A30" s="24">
        <f>A28+1</f>
        <v>11</v>
      </c>
      <c r="B30" s="1">
        <v>6.6033999999999997</v>
      </c>
      <c r="C30" s="8"/>
      <c r="D30" s="9">
        <v>2.08</v>
      </c>
      <c r="E30" s="8"/>
      <c r="F30" s="8"/>
      <c r="G30" s="9">
        <v>3.1</v>
      </c>
      <c r="H30" s="8"/>
      <c r="I30" s="8"/>
      <c r="J30" s="9">
        <v>0</v>
      </c>
      <c r="K30" s="8"/>
      <c r="L30" s="25"/>
    </row>
    <row r="31" spans="1:12">
      <c r="A31" s="26"/>
      <c r="B31" s="10"/>
      <c r="C31" s="9">
        <f>+(B32-B30)*1000</f>
        <v>21.600000000000286</v>
      </c>
      <c r="D31" s="8"/>
      <c r="E31" s="9">
        <f>+(D30+D32)/2</f>
        <v>2.6349999999999998</v>
      </c>
      <c r="F31" s="9">
        <f>+C31*E31</f>
        <v>56.91600000000075</v>
      </c>
      <c r="G31" s="8"/>
      <c r="H31" s="9">
        <f>+(G30+G32)/2</f>
        <v>2.85</v>
      </c>
      <c r="I31" s="9">
        <f>+C31*H31</f>
        <v>61.560000000000819</v>
      </c>
      <c r="J31" s="8"/>
      <c r="K31" s="9">
        <f>+(J30+J32)/2</f>
        <v>0</v>
      </c>
      <c r="L31" s="27">
        <f>+C31*K31</f>
        <v>0</v>
      </c>
    </row>
    <row r="32" spans="1:12">
      <c r="A32" s="24">
        <f>A30+1</f>
        <v>12</v>
      </c>
      <c r="B32" s="1">
        <v>6.625</v>
      </c>
      <c r="C32" s="8"/>
      <c r="D32" s="9">
        <v>3.19</v>
      </c>
      <c r="E32" s="8"/>
      <c r="F32" s="8"/>
      <c r="G32" s="9">
        <v>2.6</v>
      </c>
      <c r="H32" s="8"/>
      <c r="I32" s="8"/>
      <c r="J32" s="9">
        <v>0</v>
      </c>
      <c r="K32" s="8"/>
      <c r="L32" s="25"/>
    </row>
    <row r="33" spans="1:12">
      <c r="A33" s="26"/>
      <c r="B33" s="11"/>
      <c r="C33" s="9">
        <f>+(B34-B32)*1000</f>
        <v>27.999999999999581</v>
      </c>
      <c r="D33" s="8"/>
      <c r="E33" s="9">
        <f>+(D32+D34)/2</f>
        <v>4.0449999999999999</v>
      </c>
      <c r="F33" s="9">
        <f>+C33*E33</f>
        <v>113.2599999999983</v>
      </c>
      <c r="G33" s="8"/>
      <c r="H33" s="9">
        <f>+(G32+G34)/2</f>
        <v>3.8</v>
      </c>
      <c r="I33" s="9">
        <f>+C33*H33</f>
        <v>106.3999999999984</v>
      </c>
      <c r="J33" s="8"/>
      <c r="K33" s="9">
        <f>+(J32+J34)/2</f>
        <v>0</v>
      </c>
      <c r="L33" s="27">
        <f>+C33*K33</f>
        <v>0</v>
      </c>
    </row>
    <row r="34" spans="1:12">
      <c r="A34" s="24">
        <f>A32+1</f>
        <v>13</v>
      </c>
      <c r="B34" s="1">
        <v>6.6529999999999996</v>
      </c>
      <c r="C34" s="8"/>
      <c r="D34" s="9">
        <v>4.9000000000000004</v>
      </c>
      <c r="E34" s="8"/>
      <c r="F34" s="8"/>
      <c r="G34" s="9">
        <v>5</v>
      </c>
      <c r="H34" s="8"/>
      <c r="I34" s="8"/>
      <c r="J34" s="9">
        <v>0</v>
      </c>
      <c r="K34" s="8"/>
      <c r="L34" s="25"/>
    </row>
    <row r="35" spans="1:12">
      <c r="A35" s="26"/>
      <c r="B35" s="11"/>
      <c r="C35" s="9">
        <f>+(B36-B34)*1000</f>
        <v>33.000000000000362</v>
      </c>
      <c r="D35" s="8"/>
      <c r="E35" s="9">
        <f>+(D34+D36)/2</f>
        <v>4.29</v>
      </c>
      <c r="F35" s="9">
        <f>+C35*E35</f>
        <v>141.57000000000156</v>
      </c>
      <c r="G35" s="8"/>
      <c r="H35" s="9">
        <f>+(G34+G36)/2</f>
        <v>4.9000000000000004</v>
      </c>
      <c r="I35" s="9">
        <f>+C35*H35</f>
        <v>161.70000000000178</v>
      </c>
      <c r="J35" s="8"/>
      <c r="K35" s="9">
        <f>+(J34+J36)/2</f>
        <v>0</v>
      </c>
      <c r="L35" s="27">
        <f>+C35*K35</f>
        <v>0</v>
      </c>
    </row>
    <row r="36" spans="1:12">
      <c r="A36" s="24">
        <f>A34+1</f>
        <v>14</v>
      </c>
      <c r="B36" s="1">
        <v>6.6859999999999999</v>
      </c>
      <c r="C36" s="8"/>
      <c r="D36" s="9">
        <v>3.68</v>
      </c>
      <c r="E36" s="8"/>
      <c r="F36" s="8"/>
      <c r="G36" s="9">
        <v>4.8</v>
      </c>
      <c r="H36" s="8"/>
      <c r="I36" s="8"/>
      <c r="J36" s="9">
        <v>0</v>
      </c>
      <c r="K36" s="8"/>
      <c r="L36" s="25"/>
    </row>
    <row r="37" spans="1:12">
      <c r="A37" s="26"/>
      <c r="B37" s="11"/>
      <c r="C37" s="9">
        <f>+(B38-B36)*1000</f>
        <v>25.000000000000355</v>
      </c>
      <c r="D37" s="8"/>
      <c r="E37" s="9">
        <f>+(D36+D38)/2</f>
        <v>3.5700000000000003</v>
      </c>
      <c r="F37" s="9">
        <f>+C37*E37</f>
        <v>89.250000000001279</v>
      </c>
      <c r="G37" s="8"/>
      <c r="H37" s="9">
        <f>+(G36+G38)/2</f>
        <v>5.3</v>
      </c>
      <c r="I37" s="9">
        <f>+C37*H37</f>
        <v>132.50000000000188</v>
      </c>
      <c r="J37" s="8"/>
      <c r="K37" s="9">
        <f>+(J36+J38)/2</f>
        <v>0</v>
      </c>
      <c r="L37" s="27">
        <f>+C37*K37</f>
        <v>0</v>
      </c>
    </row>
    <row r="38" spans="1:12">
      <c r="A38" s="24">
        <f>A36+1</f>
        <v>15</v>
      </c>
      <c r="B38" s="1">
        <v>6.7110000000000003</v>
      </c>
      <c r="C38" s="8"/>
      <c r="D38" s="9">
        <v>3.46</v>
      </c>
      <c r="E38" s="8"/>
      <c r="F38" s="8"/>
      <c r="G38" s="9">
        <v>5.8</v>
      </c>
      <c r="H38" s="8"/>
      <c r="I38" s="8"/>
      <c r="J38" s="9">
        <v>0</v>
      </c>
      <c r="K38" s="8"/>
      <c r="L38" s="25"/>
    </row>
    <row r="39" spans="1:12">
      <c r="A39" s="22"/>
      <c r="B39" s="12"/>
      <c r="C39" s="9">
        <f>+(B40-B38)*1000</f>
        <v>20.999999999999908</v>
      </c>
      <c r="D39" s="2"/>
      <c r="E39" s="9">
        <f>+(D38+D40)/2</f>
        <v>3.3149999999999999</v>
      </c>
      <c r="F39" s="9">
        <f>+C39*E39</f>
        <v>69.614999999999696</v>
      </c>
      <c r="G39" s="2"/>
      <c r="H39" s="9">
        <f>+(G38+G40)/2</f>
        <v>4.25</v>
      </c>
      <c r="I39" s="9">
        <f>+C39*H39</f>
        <v>89.249999999999602</v>
      </c>
      <c r="J39" s="2"/>
      <c r="K39" s="9">
        <f>+(J38+J40)/2</f>
        <v>0</v>
      </c>
      <c r="L39" s="27">
        <f>+C39*K39</f>
        <v>0</v>
      </c>
    </row>
    <row r="40" spans="1:12">
      <c r="A40" s="24">
        <f>A38+1</f>
        <v>16</v>
      </c>
      <c r="B40" s="1">
        <v>6.7320000000000002</v>
      </c>
      <c r="C40" s="8"/>
      <c r="D40" s="9">
        <v>3.17</v>
      </c>
      <c r="E40" s="8"/>
      <c r="F40" s="8"/>
      <c r="G40" s="9">
        <v>2.7</v>
      </c>
      <c r="H40" s="8"/>
      <c r="I40" s="8"/>
      <c r="J40" s="9">
        <v>0</v>
      </c>
      <c r="K40" s="8"/>
      <c r="L40" s="25"/>
    </row>
    <row r="41" spans="1:12">
      <c r="A41" s="26"/>
      <c r="B41" s="10"/>
      <c r="C41" s="9">
        <f>+(B42-B40)*1000</f>
        <v>46.999999999999709</v>
      </c>
      <c r="D41" s="8"/>
      <c r="E41" s="9">
        <f>+(D40+D42)/2</f>
        <v>3.58</v>
      </c>
      <c r="F41" s="9">
        <f>+C41*E41</f>
        <v>168.25999999999897</v>
      </c>
      <c r="G41" s="8"/>
      <c r="H41" s="9">
        <f>+(G40+G42)/2</f>
        <v>3.85</v>
      </c>
      <c r="I41" s="9">
        <f>+C41*H41</f>
        <v>180.94999999999888</v>
      </c>
      <c r="J41" s="8"/>
      <c r="K41" s="9">
        <f>+(J40+J42)/2</f>
        <v>0</v>
      </c>
      <c r="L41" s="27">
        <f>+C41*K41</f>
        <v>0</v>
      </c>
    </row>
    <row r="42" spans="1:12">
      <c r="A42" s="24">
        <f>A40+1</f>
        <v>17</v>
      </c>
      <c r="B42" s="1">
        <v>6.7789999999999999</v>
      </c>
      <c r="C42" s="8"/>
      <c r="D42" s="9">
        <v>3.99</v>
      </c>
      <c r="E42" s="8"/>
      <c r="F42" s="8"/>
      <c r="G42" s="9">
        <v>5</v>
      </c>
      <c r="H42" s="8"/>
      <c r="I42" s="8"/>
      <c r="J42" s="9">
        <v>0</v>
      </c>
      <c r="K42" s="8"/>
      <c r="L42" s="25"/>
    </row>
    <row r="43" spans="1:12">
      <c r="A43" s="26"/>
      <c r="B43" s="11"/>
      <c r="C43" s="9">
        <f>+(B44-B42)*1000</f>
        <v>38.599999999999746</v>
      </c>
      <c r="D43" s="8"/>
      <c r="E43" s="9">
        <f>+(D42+D44)/2</f>
        <v>3.0650000000000004</v>
      </c>
      <c r="F43" s="9">
        <f>+C43*E43</f>
        <v>118.30899999999923</v>
      </c>
      <c r="G43" s="8"/>
      <c r="H43" s="9">
        <f>+(G42+G44)/2</f>
        <v>4.0999999999999996</v>
      </c>
      <c r="I43" s="9">
        <f>+C43*H43</f>
        <v>158.25999999999894</v>
      </c>
      <c r="J43" s="8"/>
      <c r="K43" s="9">
        <f>+(J42+J44)/2</f>
        <v>0</v>
      </c>
      <c r="L43" s="27">
        <f>+C43*K43</f>
        <v>0</v>
      </c>
    </row>
    <row r="44" spans="1:12">
      <c r="A44" s="24">
        <f>A42+1</f>
        <v>18</v>
      </c>
      <c r="B44" s="1">
        <v>6.8175999999999997</v>
      </c>
      <c r="C44" s="8"/>
      <c r="D44" s="9">
        <v>2.14</v>
      </c>
      <c r="E44" s="8"/>
      <c r="F44" s="8"/>
      <c r="G44" s="9">
        <v>3.2</v>
      </c>
      <c r="H44" s="8"/>
      <c r="I44" s="8"/>
      <c r="J44" s="9">
        <v>0</v>
      </c>
      <c r="K44" s="8"/>
      <c r="L44" s="25"/>
    </row>
    <row r="45" spans="1:12">
      <c r="A45" s="26"/>
      <c r="B45" s="11"/>
      <c r="C45" s="9">
        <f>+(B46-B44)*1000</f>
        <v>36.400000000000432</v>
      </c>
      <c r="D45" s="8"/>
      <c r="E45" s="9">
        <f>+(D44+D46)/2</f>
        <v>3.2549999999999999</v>
      </c>
      <c r="F45" s="9">
        <f>+C45*E45</f>
        <v>118.48200000000141</v>
      </c>
      <c r="G45" s="8"/>
      <c r="H45" s="9">
        <f>+(G44+G46)/2</f>
        <v>5</v>
      </c>
      <c r="I45" s="9">
        <f>+C45*H45</f>
        <v>182.00000000000216</v>
      </c>
      <c r="J45" s="8"/>
      <c r="K45" s="9">
        <f>+(J44+J46)/2</f>
        <v>0</v>
      </c>
      <c r="L45" s="27">
        <f>+C45*K45</f>
        <v>0</v>
      </c>
    </row>
    <row r="46" spans="1:12">
      <c r="A46" s="24">
        <f>A44+1</f>
        <v>19</v>
      </c>
      <c r="B46" s="1">
        <v>6.8540000000000001</v>
      </c>
      <c r="C46" s="8"/>
      <c r="D46" s="9">
        <v>4.37</v>
      </c>
      <c r="E46" s="8"/>
      <c r="F46" s="8"/>
      <c r="G46" s="9">
        <v>6.8</v>
      </c>
      <c r="H46" s="8"/>
      <c r="I46" s="8"/>
      <c r="J46" s="9">
        <v>0</v>
      </c>
      <c r="K46" s="8"/>
      <c r="L46" s="25"/>
    </row>
    <row r="47" spans="1:12">
      <c r="A47" s="26"/>
      <c r="B47" s="11"/>
      <c r="C47" s="9">
        <f>+(B48-B46)*1000</f>
        <v>26.399999999999757</v>
      </c>
      <c r="D47" s="8"/>
      <c r="E47" s="9">
        <f>+(D46+D48)/2</f>
        <v>6.4</v>
      </c>
      <c r="F47" s="9">
        <f>+C47*E47</f>
        <v>168.95999999999844</v>
      </c>
      <c r="G47" s="8"/>
      <c r="H47" s="9">
        <f>+(G46+G48)/2</f>
        <v>6.85</v>
      </c>
      <c r="I47" s="9">
        <f>+C47*H47</f>
        <v>180.83999999999833</v>
      </c>
      <c r="J47" s="8"/>
      <c r="K47" s="9">
        <f>+(J46+J48)/2</f>
        <v>0</v>
      </c>
      <c r="L47" s="27">
        <f>+C47*K47</f>
        <v>0</v>
      </c>
    </row>
    <row r="48" spans="1:12">
      <c r="A48" s="24">
        <f>A46+1</f>
        <v>20</v>
      </c>
      <c r="B48" s="1">
        <v>6.8803999999999998</v>
      </c>
      <c r="C48" s="8"/>
      <c r="D48" s="9">
        <v>8.43</v>
      </c>
      <c r="E48" s="8"/>
      <c r="F48" s="8"/>
      <c r="G48" s="9">
        <v>6.9</v>
      </c>
      <c r="H48" s="8"/>
      <c r="I48" s="8"/>
      <c r="J48" s="9">
        <v>0</v>
      </c>
      <c r="K48" s="8"/>
      <c r="L48" s="25"/>
    </row>
    <row r="49" spans="1:12">
      <c r="A49" s="22"/>
      <c r="B49" s="7"/>
      <c r="C49" s="9">
        <f>+(B50-B48)*1000</f>
        <v>23.600000000000065</v>
      </c>
      <c r="D49" s="2"/>
      <c r="E49" s="9">
        <f>+(D48+D50)/2</f>
        <v>7.2850000000000001</v>
      </c>
      <c r="F49" s="9">
        <f>+C49*E49</f>
        <v>171.92600000000047</v>
      </c>
      <c r="G49" s="2"/>
      <c r="H49" s="9">
        <f>+(G48+G50)/2</f>
        <v>4.45</v>
      </c>
      <c r="I49" s="9">
        <f>+C49*H49</f>
        <v>105.02000000000029</v>
      </c>
      <c r="J49" s="2"/>
      <c r="K49" s="9">
        <f>+(J48+J50)/2</f>
        <v>0</v>
      </c>
      <c r="L49" s="27">
        <f>+C49*K49</f>
        <v>0</v>
      </c>
    </row>
    <row r="50" spans="1:12">
      <c r="A50" s="24">
        <f>A48+1</f>
        <v>21</v>
      </c>
      <c r="B50" s="1">
        <v>6.9039999999999999</v>
      </c>
      <c r="C50" s="8"/>
      <c r="D50" s="9">
        <v>6.14</v>
      </c>
      <c r="E50" s="8"/>
      <c r="F50" s="8"/>
      <c r="G50" s="9">
        <v>2</v>
      </c>
      <c r="H50" s="8"/>
      <c r="I50" s="8"/>
      <c r="J50" s="9">
        <v>0</v>
      </c>
      <c r="K50" s="8"/>
      <c r="L50" s="25"/>
    </row>
    <row r="51" spans="1:12">
      <c r="A51" s="26"/>
      <c r="B51" s="11"/>
      <c r="C51" s="9">
        <f>+(B52-B50)*1000</f>
        <v>31.500000000000306</v>
      </c>
      <c r="D51" s="8"/>
      <c r="E51" s="9">
        <f>+(D50+D52)/2</f>
        <v>3.07</v>
      </c>
      <c r="F51" s="9">
        <f>+C51*E51</f>
        <v>96.705000000000936</v>
      </c>
      <c r="G51" s="8"/>
      <c r="H51" s="9">
        <f>+(G50+G52)/2</f>
        <v>1</v>
      </c>
      <c r="I51" s="9">
        <f>+C51*H51</f>
        <v>31.500000000000306</v>
      </c>
      <c r="J51" s="8"/>
      <c r="K51" s="9">
        <f>+(J50+J52)/2</f>
        <v>0</v>
      </c>
      <c r="L51" s="27">
        <f>+C51*K51</f>
        <v>0</v>
      </c>
    </row>
    <row r="52" spans="1:12">
      <c r="A52" s="24">
        <f>A50+1</f>
        <v>22</v>
      </c>
      <c r="B52" s="1">
        <v>6.9355000000000002</v>
      </c>
      <c r="C52" s="8"/>
      <c r="D52" s="9">
        <v>0</v>
      </c>
      <c r="E52" s="8"/>
      <c r="F52" s="8"/>
      <c r="G52" s="9">
        <v>0</v>
      </c>
      <c r="H52" s="8"/>
      <c r="I52" s="8"/>
      <c r="J52" s="9">
        <v>0</v>
      </c>
      <c r="K52" s="8"/>
      <c r="L52" s="25"/>
    </row>
    <row r="53" spans="1:12">
      <c r="A53" s="22"/>
      <c r="B53" s="7"/>
      <c r="C53" s="9">
        <f>+(B54-B52)*1000</f>
        <v>46.69999999999952</v>
      </c>
      <c r="D53" s="7"/>
      <c r="E53" s="9">
        <f>+(D52+D54)/2</f>
        <v>0</v>
      </c>
      <c r="F53" s="9">
        <f>+C53*E53</f>
        <v>0</v>
      </c>
      <c r="G53" s="7"/>
      <c r="H53" s="9">
        <f>+(G52+G54)/2</f>
        <v>0</v>
      </c>
      <c r="I53" s="9">
        <f>+C53*H53</f>
        <v>0</v>
      </c>
      <c r="J53" s="7"/>
      <c r="K53" s="9">
        <f>+(J52+J54)/2</f>
        <v>0</v>
      </c>
      <c r="L53" s="27">
        <f>+C53*K53</f>
        <v>0</v>
      </c>
    </row>
    <row r="54" spans="1:12">
      <c r="A54" s="24">
        <f>A52+1</f>
        <v>23</v>
      </c>
      <c r="B54" s="1">
        <v>6.9821999999999997</v>
      </c>
      <c r="C54" s="8"/>
      <c r="D54" s="9">
        <v>0</v>
      </c>
      <c r="E54" s="8"/>
      <c r="F54" s="8"/>
      <c r="G54" s="9">
        <v>0</v>
      </c>
      <c r="H54" s="8"/>
      <c r="I54" s="8"/>
      <c r="J54" s="9">
        <v>0</v>
      </c>
      <c r="K54" s="8"/>
      <c r="L54" s="25"/>
    </row>
    <row r="55" spans="1:12">
      <c r="A55" s="26"/>
      <c r="B55" s="11"/>
      <c r="C55" s="9">
        <f>+(B56-B54)*1000</f>
        <v>33.000000000000362</v>
      </c>
      <c r="D55" s="8"/>
      <c r="E55" s="9">
        <f>+(D54+D56)/2</f>
        <v>0</v>
      </c>
      <c r="F55" s="9">
        <f>+C55*E55</f>
        <v>0</v>
      </c>
      <c r="G55" s="8"/>
      <c r="H55" s="9">
        <f>+(G54+G56)/2</f>
        <v>0</v>
      </c>
      <c r="I55" s="9">
        <f>+C55*H55</f>
        <v>0</v>
      </c>
      <c r="J55" s="8"/>
      <c r="K55" s="9">
        <f>+(J54+J56)/2</f>
        <v>0</v>
      </c>
      <c r="L55" s="27">
        <f>+C55*K55</f>
        <v>0</v>
      </c>
    </row>
    <row r="56" spans="1:12">
      <c r="A56" s="24">
        <f>A54+1</f>
        <v>24</v>
      </c>
      <c r="B56" s="1">
        <v>7.0152000000000001</v>
      </c>
      <c r="C56" s="8"/>
      <c r="D56" s="9">
        <v>0</v>
      </c>
      <c r="E56" s="8"/>
      <c r="F56" s="8"/>
      <c r="G56" s="9">
        <v>0</v>
      </c>
      <c r="H56" s="8"/>
      <c r="I56" s="8"/>
      <c r="J56" s="9">
        <v>0</v>
      </c>
      <c r="K56" s="8"/>
      <c r="L56" s="25"/>
    </row>
    <row r="57" spans="1:12">
      <c r="A57" s="22"/>
      <c r="B57" s="7"/>
      <c r="C57" s="9">
        <f>+(B58-B56)*1000</f>
        <v>24.399999999999977</v>
      </c>
      <c r="D57" s="7"/>
      <c r="E57" s="9">
        <f>+(D56+D58)/2</f>
        <v>0</v>
      </c>
      <c r="F57" s="9">
        <f>+C57*E57</f>
        <v>0</v>
      </c>
      <c r="G57" s="7"/>
      <c r="H57" s="9">
        <f>+(G56+G58)/2</f>
        <v>0</v>
      </c>
      <c r="I57" s="9">
        <f>+C57*H57</f>
        <v>0</v>
      </c>
      <c r="J57" s="7"/>
      <c r="K57" s="9">
        <f>+(J56+J58)/2</f>
        <v>0</v>
      </c>
      <c r="L57" s="27">
        <f>+C57*K57</f>
        <v>0</v>
      </c>
    </row>
    <row r="58" spans="1:12">
      <c r="A58" s="24">
        <f>A56+1</f>
        <v>25</v>
      </c>
      <c r="B58" s="1">
        <v>7.0396000000000001</v>
      </c>
      <c r="C58" s="8"/>
      <c r="D58" s="9">
        <v>0</v>
      </c>
      <c r="E58" s="8"/>
      <c r="F58" s="8"/>
      <c r="G58" s="9">
        <v>0</v>
      </c>
      <c r="H58" s="8"/>
      <c r="I58" s="8"/>
      <c r="J58" s="9">
        <v>0</v>
      </c>
      <c r="K58" s="8"/>
      <c r="L58" s="25"/>
    </row>
    <row r="59" spans="1:12">
      <c r="A59" s="26"/>
      <c r="B59" s="11"/>
      <c r="C59" s="9">
        <f>+(B60-B58)*1000</f>
        <v>15.699999999999825</v>
      </c>
      <c r="D59" s="7"/>
      <c r="E59" s="9">
        <f>+(D58+D60)/2</f>
        <v>0</v>
      </c>
      <c r="F59" s="9">
        <f>+C59*E59</f>
        <v>0</v>
      </c>
      <c r="G59" s="7"/>
      <c r="H59" s="9">
        <f>+(G58+G60)/2</f>
        <v>0</v>
      </c>
      <c r="I59" s="9">
        <f>+C59*H59</f>
        <v>0</v>
      </c>
      <c r="J59" s="7"/>
      <c r="K59" s="9">
        <f>+(J58+J60)/2</f>
        <v>0</v>
      </c>
      <c r="L59" s="27">
        <f>+C59*K59</f>
        <v>0</v>
      </c>
    </row>
    <row r="60" spans="1:12" ht="13.5" thickBot="1">
      <c r="A60" s="30">
        <v>26</v>
      </c>
      <c r="B60" s="31">
        <v>7.0552999999999999</v>
      </c>
      <c r="C60" s="16"/>
      <c r="D60" s="16">
        <v>0</v>
      </c>
      <c r="E60" s="16"/>
      <c r="F60" s="16"/>
      <c r="G60" s="16">
        <v>0</v>
      </c>
      <c r="H60" s="16"/>
      <c r="I60" s="16"/>
      <c r="J60" s="16">
        <v>0</v>
      </c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>
        <v>26</v>
      </c>
      <c r="B62" s="1">
        <v>7.0552999999999999</v>
      </c>
      <c r="C62" s="7"/>
      <c r="D62" s="9">
        <v>0</v>
      </c>
      <c r="E62" s="7"/>
      <c r="F62" s="7"/>
      <c r="G62" s="9">
        <v>0</v>
      </c>
      <c r="H62" s="7"/>
      <c r="I62" s="7"/>
      <c r="J62" s="9">
        <v>0</v>
      </c>
      <c r="K62" s="7"/>
      <c r="L62" s="23"/>
    </row>
    <row r="63" spans="1:12">
      <c r="A63" s="22"/>
      <c r="B63" s="7"/>
      <c r="C63" s="9">
        <f>+(B64-B62)*1000</f>
        <v>21.900000000000475</v>
      </c>
      <c r="D63" s="7"/>
      <c r="E63" s="9">
        <f>+(D62+D64)/2</f>
        <v>0</v>
      </c>
      <c r="F63" s="9">
        <f>+C63*E63</f>
        <v>0</v>
      </c>
      <c r="G63" s="7"/>
      <c r="H63" s="9">
        <f>+(G62+G64)/2</f>
        <v>0</v>
      </c>
      <c r="I63" s="9">
        <f>+C63*H63</f>
        <v>0</v>
      </c>
      <c r="J63" s="7"/>
      <c r="K63" s="9">
        <f>+(J62+J64)/2</f>
        <v>0</v>
      </c>
      <c r="L63" s="27">
        <f>+C63*K63</f>
        <v>0</v>
      </c>
    </row>
    <row r="64" spans="1:12">
      <c r="A64" s="24">
        <f>A62+1</f>
        <v>27</v>
      </c>
      <c r="B64" s="1">
        <v>7.0772000000000004</v>
      </c>
      <c r="C64" s="8"/>
      <c r="D64" s="9">
        <v>0</v>
      </c>
      <c r="E64" s="8"/>
      <c r="F64" s="8"/>
      <c r="G64" s="9">
        <v>0</v>
      </c>
      <c r="H64" s="8"/>
      <c r="I64" s="8"/>
      <c r="J64" s="9">
        <v>0</v>
      </c>
      <c r="K64" s="8"/>
      <c r="L64" s="25"/>
    </row>
    <row r="65" spans="1:12">
      <c r="A65" s="26"/>
      <c r="B65" s="10"/>
      <c r="C65" s="9">
        <f>+(B66-B64)*1000</f>
        <v>29.599999999999405</v>
      </c>
      <c r="D65" s="8"/>
      <c r="E65" s="9">
        <f>+(D64+D66)/2</f>
        <v>0</v>
      </c>
      <c r="F65" s="9">
        <f>+C65*E65</f>
        <v>0</v>
      </c>
      <c r="G65" s="8"/>
      <c r="H65" s="9">
        <f>+(G64+G66)/2</f>
        <v>0</v>
      </c>
      <c r="I65" s="9">
        <f>+C65*H65</f>
        <v>0</v>
      </c>
      <c r="J65" s="8"/>
      <c r="K65" s="9">
        <f>+(J64+J66)/2</f>
        <v>0</v>
      </c>
      <c r="L65" s="27">
        <f>+C65*K65</f>
        <v>0</v>
      </c>
    </row>
    <row r="66" spans="1:12">
      <c r="A66" s="24">
        <f>+A64+1</f>
        <v>28</v>
      </c>
      <c r="B66" s="1">
        <v>7.1067999999999998</v>
      </c>
      <c r="C66" s="8"/>
      <c r="D66" s="9">
        <v>0</v>
      </c>
      <c r="E66" s="8"/>
      <c r="F66" s="8"/>
      <c r="G66" s="9">
        <v>0</v>
      </c>
      <c r="H66" s="8"/>
      <c r="I66" s="8"/>
      <c r="J66" s="9">
        <v>0</v>
      </c>
      <c r="K66" s="8"/>
      <c r="L66" s="25"/>
    </row>
    <row r="67" spans="1:12">
      <c r="A67" s="26"/>
      <c r="B67" s="11"/>
      <c r="C67" s="9">
        <f>+(B68-B66)*1000</f>
        <v>25.999999999999801</v>
      </c>
      <c r="D67" s="8"/>
      <c r="E67" s="9">
        <f>+(D66+D68)/2</f>
        <v>0</v>
      </c>
      <c r="F67" s="9">
        <f>+C67*E67</f>
        <v>0</v>
      </c>
      <c r="G67" s="8"/>
      <c r="H67" s="9">
        <f>+(G66+G68)/2</f>
        <v>0</v>
      </c>
      <c r="I67" s="9">
        <f>+C67*H67</f>
        <v>0</v>
      </c>
      <c r="J67" s="8"/>
      <c r="K67" s="9">
        <f>+(J66+J68)/2</f>
        <v>0</v>
      </c>
      <c r="L67" s="27">
        <f>+C67*K67</f>
        <v>0</v>
      </c>
    </row>
    <row r="68" spans="1:12">
      <c r="A68" s="24">
        <f>+A66+1</f>
        <v>29</v>
      </c>
      <c r="B68" s="1">
        <v>7.1327999999999996</v>
      </c>
      <c r="C68" s="8"/>
      <c r="D68" s="9">
        <v>0</v>
      </c>
      <c r="E68" s="8"/>
      <c r="F68" s="8"/>
      <c r="G68" s="9">
        <v>0</v>
      </c>
      <c r="H68" s="8"/>
      <c r="I68" s="8"/>
      <c r="J68" s="9">
        <v>0</v>
      </c>
      <c r="K68" s="8"/>
      <c r="L68" s="25"/>
    </row>
    <row r="69" spans="1:12">
      <c r="A69" s="26"/>
      <c r="B69" s="11"/>
      <c r="C69" s="9">
        <f>+(B70-B68)*1000</f>
        <v>27.200000000000557</v>
      </c>
      <c r="D69" s="8"/>
      <c r="E69" s="9">
        <f>+(D68+D70)/2</f>
        <v>0</v>
      </c>
      <c r="F69" s="9">
        <f>+C69*E69</f>
        <v>0</v>
      </c>
      <c r="G69" s="8"/>
      <c r="H69" s="9">
        <f>+(G68+G70)/2</f>
        <v>0</v>
      </c>
      <c r="I69" s="9">
        <f>+C69*H69</f>
        <v>0</v>
      </c>
      <c r="J69" s="8"/>
      <c r="K69" s="9">
        <f>+(J68+J70)/2</f>
        <v>0</v>
      </c>
      <c r="L69" s="27">
        <f>+C69*K69</f>
        <v>0</v>
      </c>
    </row>
    <row r="70" spans="1:12">
      <c r="A70" s="24">
        <f>+A68+1</f>
        <v>30</v>
      </c>
      <c r="B70" s="1">
        <v>7.16</v>
      </c>
      <c r="C70" s="8"/>
      <c r="D70" s="9">
        <v>0</v>
      </c>
      <c r="E70" s="8"/>
      <c r="F70" s="8"/>
      <c r="G70" s="9">
        <v>0</v>
      </c>
      <c r="H70" s="8"/>
      <c r="I70" s="8"/>
      <c r="J70" s="9">
        <v>0</v>
      </c>
      <c r="K70" s="8"/>
      <c r="L70" s="25"/>
    </row>
    <row r="71" spans="1:12">
      <c r="A71" s="26"/>
      <c r="B71" s="11"/>
      <c r="C71" s="9">
        <f>+(B72-B70)*1000</f>
        <v>37.700000000000067</v>
      </c>
      <c r="D71" s="8"/>
      <c r="E71" s="9">
        <f>+(D70+D72)/2</f>
        <v>0</v>
      </c>
      <c r="F71" s="9">
        <f>+C71*E71</f>
        <v>0</v>
      </c>
      <c r="G71" s="8"/>
      <c r="H71" s="9">
        <f>+(G70+G72)/2</f>
        <v>0</v>
      </c>
      <c r="I71" s="9">
        <f>+C71*H71</f>
        <v>0</v>
      </c>
      <c r="J71" s="8"/>
      <c r="K71" s="9">
        <f>+(J70+J72)/2</f>
        <v>0</v>
      </c>
      <c r="L71" s="27">
        <f>+C71*K71</f>
        <v>0</v>
      </c>
    </row>
    <row r="72" spans="1:12">
      <c r="A72" s="24">
        <f>+A70+1</f>
        <v>31</v>
      </c>
      <c r="B72" s="1">
        <v>7.1977000000000002</v>
      </c>
      <c r="C72" s="8"/>
      <c r="D72" s="9">
        <v>0</v>
      </c>
      <c r="E72" s="8"/>
      <c r="F72" s="8"/>
      <c r="G72" s="9">
        <v>0</v>
      </c>
      <c r="H72" s="8"/>
      <c r="I72" s="8"/>
      <c r="J72" s="9">
        <v>0</v>
      </c>
      <c r="K72" s="8"/>
      <c r="L72" s="25"/>
    </row>
    <row r="73" spans="1:12">
      <c r="A73" s="22"/>
      <c r="B73" s="12"/>
      <c r="C73" s="9">
        <f>+(B74-B72)*1000</f>
        <v>31.299999999999883</v>
      </c>
      <c r="D73" s="2"/>
      <c r="E73" s="9">
        <f>+(D72+D74)/2</f>
        <v>0</v>
      </c>
      <c r="F73" s="9">
        <f>+C73*E73</f>
        <v>0</v>
      </c>
      <c r="G73" s="2"/>
      <c r="H73" s="9">
        <f>+(G72+G74)/2</f>
        <v>0</v>
      </c>
      <c r="I73" s="9">
        <f>+C73*H73</f>
        <v>0</v>
      </c>
      <c r="J73" s="2"/>
      <c r="K73" s="9">
        <f>+(J72+J74)/2</f>
        <v>0</v>
      </c>
      <c r="L73" s="27">
        <f>+C73*K73</f>
        <v>0</v>
      </c>
    </row>
    <row r="74" spans="1:12">
      <c r="A74" s="24">
        <f>+A72+1</f>
        <v>32</v>
      </c>
      <c r="B74" s="1">
        <v>7.2290000000000001</v>
      </c>
      <c r="C74" s="8"/>
      <c r="D74" s="9">
        <v>0</v>
      </c>
      <c r="E74" s="8"/>
      <c r="F74" s="8"/>
      <c r="G74" s="9">
        <v>0</v>
      </c>
      <c r="H74" s="8"/>
      <c r="I74" s="8"/>
      <c r="J74" s="9">
        <v>0</v>
      </c>
      <c r="K74" s="8"/>
      <c r="L74" s="25"/>
    </row>
    <row r="75" spans="1:12">
      <c r="A75" s="26"/>
      <c r="B75" s="10"/>
      <c r="C75" s="9">
        <f>+(B76-B74)*1000</f>
        <v>24.999999999999467</v>
      </c>
      <c r="D75" s="8"/>
      <c r="E75" s="9">
        <f>+(D74+D76)/2</f>
        <v>0</v>
      </c>
      <c r="F75" s="9">
        <f>+C75*E75</f>
        <v>0</v>
      </c>
      <c r="G75" s="8"/>
      <c r="H75" s="9">
        <f>+(G74+G76)/2</f>
        <v>0</v>
      </c>
      <c r="I75" s="9">
        <f>+C75*H75</f>
        <v>0</v>
      </c>
      <c r="J75" s="8"/>
      <c r="K75" s="9">
        <f>+(J74+J76)/2</f>
        <v>0</v>
      </c>
      <c r="L75" s="27">
        <f>+C75*K75</f>
        <v>0</v>
      </c>
    </row>
    <row r="76" spans="1:12">
      <c r="A76" s="24">
        <f>+A74+1</f>
        <v>33</v>
      </c>
      <c r="B76" s="1">
        <v>7.2539999999999996</v>
      </c>
      <c r="C76" s="8"/>
      <c r="D76" s="9">
        <v>0</v>
      </c>
      <c r="E76" s="8"/>
      <c r="F76" s="8"/>
      <c r="G76" s="9">
        <v>0</v>
      </c>
      <c r="H76" s="8"/>
      <c r="I76" s="8"/>
      <c r="J76" s="9">
        <v>0</v>
      </c>
      <c r="K76" s="8"/>
      <c r="L76" s="25"/>
    </row>
    <row r="77" spans="1:12">
      <c r="A77" s="26"/>
      <c r="B77" s="11"/>
      <c r="C77" s="9">
        <f>+(B78-B76)*1000</f>
        <v>48.500000000000654</v>
      </c>
      <c r="D77" s="8"/>
      <c r="E77" s="9">
        <f>+(D76+D78)/2</f>
        <v>0</v>
      </c>
      <c r="F77" s="9">
        <f>+C77*E77</f>
        <v>0</v>
      </c>
      <c r="G77" s="8"/>
      <c r="H77" s="9">
        <f>+(G76+G78)/2</f>
        <v>0</v>
      </c>
      <c r="I77" s="9">
        <f>+C77*H77</f>
        <v>0</v>
      </c>
      <c r="J77" s="8"/>
      <c r="K77" s="9">
        <f>+(J76+J78)/2</f>
        <v>0</v>
      </c>
      <c r="L77" s="27">
        <f>+C77*K77</f>
        <v>0</v>
      </c>
    </row>
    <row r="78" spans="1:12">
      <c r="A78" s="24">
        <f>+A76+1</f>
        <v>34</v>
      </c>
      <c r="B78" s="1">
        <v>7.3025000000000002</v>
      </c>
      <c r="C78" s="8"/>
      <c r="D78" s="9">
        <v>0</v>
      </c>
      <c r="E78" s="8"/>
      <c r="F78" s="8"/>
      <c r="G78" s="9">
        <v>0</v>
      </c>
      <c r="H78" s="8"/>
      <c r="I78" s="8"/>
      <c r="J78" s="9">
        <v>0</v>
      </c>
      <c r="K78" s="8"/>
      <c r="L78" s="25"/>
    </row>
    <row r="79" spans="1:12">
      <c r="A79" s="26"/>
      <c r="B79" s="11"/>
      <c r="C79" s="9">
        <f>+(B80-B78)*1000</f>
        <v>42.499999999999538</v>
      </c>
      <c r="D79" s="8"/>
      <c r="E79" s="9">
        <f>+(D78+D80)/2</f>
        <v>0</v>
      </c>
      <c r="F79" s="9">
        <f>+C79*E79</f>
        <v>0</v>
      </c>
      <c r="G79" s="8"/>
      <c r="H79" s="9">
        <f>+(G78+G80)/2</f>
        <v>0</v>
      </c>
      <c r="I79" s="9">
        <f>+C79*H79</f>
        <v>0</v>
      </c>
      <c r="J79" s="8"/>
      <c r="K79" s="9">
        <f>+(J78+J80)/2</f>
        <v>0</v>
      </c>
      <c r="L79" s="27">
        <f>+C79*K79</f>
        <v>0</v>
      </c>
    </row>
    <row r="80" spans="1:12">
      <c r="A80" s="24">
        <f>+A78+1</f>
        <v>35</v>
      </c>
      <c r="B80" s="1">
        <v>7.3449999999999998</v>
      </c>
      <c r="C80" s="8"/>
      <c r="D80" s="9">
        <v>0</v>
      </c>
      <c r="E80" s="8"/>
      <c r="F80" s="8"/>
      <c r="G80" s="9">
        <v>0</v>
      </c>
      <c r="H80" s="8"/>
      <c r="I80" s="8"/>
      <c r="J80" s="9">
        <v>0</v>
      </c>
      <c r="K80" s="8"/>
      <c r="L80" s="25"/>
    </row>
    <row r="81" spans="1:12">
      <c r="A81" s="26"/>
      <c r="B81" s="11"/>
      <c r="C81" s="9">
        <f>+(B82-B80)*1000</f>
        <v>44.000000000000483</v>
      </c>
      <c r="D81" s="8"/>
      <c r="E81" s="9">
        <f>+(D80+D82)/2</f>
        <v>0</v>
      </c>
      <c r="F81" s="9">
        <f>+C81*E81</f>
        <v>0</v>
      </c>
      <c r="G81" s="8"/>
      <c r="H81" s="9">
        <f>+(G80+G82)/2</f>
        <v>0</v>
      </c>
      <c r="I81" s="9">
        <f>+C81*H81</f>
        <v>0</v>
      </c>
      <c r="J81" s="8"/>
      <c r="K81" s="9">
        <f>+(J80+J82)/2</f>
        <v>0</v>
      </c>
      <c r="L81" s="27">
        <f>+C81*K81</f>
        <v>0</v>
      </c>
    </row>
    <row r="82" spans="1:12">
      <c r="A82" s="24">
        <f>+A80+1</f>
        <v>36</v>
      </c>
      <c r="B82" s="1">
        <v>7.3890000000000002</v>
      </c>
      <c r="C82" s="8"/>
      <c r="D82" s="9">
        <v>0</v>
      </c>
      <c r="E82" s="8"/>
      <c r="F82" s="8"/>
      <c r="G82" s="9">
        <v>0</v>
      </c>
      <c r="H82" s="8"/>
      <c r="I82" s="8"/>
      <c r="J82" s="9">
        <v>0</v>
      </c>
      <c r="K82" s="8"/>
      <c r="L82" s="25"/>
    </row>
    <row r="83" spans="1:12">
      <c r="A83" s="22"/>
      <c r="B83" s="12"/>
      <c r="C83" s="9">
        <f>+(B84-B82)*1000</f>
        <v>17.500000000000071</v>
      </c>
      <c r="D83" s="2"/>
      <c r="E83" s="9">
        <v>3.49</v>
      </c>
      <c r="F83" s="9">
        <f>+C83*E83</f>
        <v>61.075000000000252</v>
      </c>
      <c r="G83" s="2"/>
      <c r="H83" s="9">
        <f>+(G82+G84)/2</f>
        <v>0</v>
      </c>
      <c r="I83" s="9">
        <f>+C83*H83</f>
        <v>0</v>
      </c>
      <c r="J83" s="2"/>
      <c r="K83" s="9">
        <f>+(J82+J84)/2</f>
        <v>0</v>
      </c>
      <c r="L83" s="27">
        <f>+C83*K83</f>
        <v>0</v>
      </c>
    </row>
    <row r="84" spans="1:12">
      <c r="A84" s="24">
        <f>+A82+1</f>
        <v>37</v>
      </c>
      <c r="B84" s="1">
        <v>7.4065000000000003</v>
      </c>
      <c r="C84" s="8"/>
      <c r="D84" s="9">
        <v>0</v>
      </c>
      <c r="E84" s="8"/>
      <c r="F84" s="8"/>
      <c r="G84" s="9">
        <v>0</v>
      </c>
      <c r="H84" s="8"/>
      <c r="I84" s="8"/>
      <c r="J84" s="9">
        <v>0</v>
      </c>
      <c r="K84" s="8"/>
      <c r="L84" s="25"/>
    </row>
    <row r="85" spans="1:12">
      <c r="A85" s="26"/>
      <c r="B85" s="10"/>
      <c r="C85" s="9">
        <f>+(B86-B84)*1000</f>
        <v>21.700000000000053</v>
      </c>
      <c r="D85" s="8"/>
      <c r="E85" s="9">
        <f>+(D84+D86)/2</f>
        <v>0</v>
      </c>
      <c r="F85" s="9">
        <f>+C85*E85</f>
        <v>0</v>
      </c>
      <c r="G85" s="8"/>
      <c r="H85" s="9">
        <f>+(G84+G86)/2</f>
        <v>0</v>
      </c>
      <c r="I85" s="9">
        <f>+C85*H85</f>
        <v>0</v>
      </c>
      <c r="J85" s="8"/>
      <c r="K85" s="9">
        <f>+(J84+J86)/2</f>
        <v>0</v>
      </c>
      <c r="L85" s="27">
        <f>+C85*K85</f>
        <v>0</v>
      </c>
    </row>
    <row r="86" spans="1:12">
      <c r="A86" s="24">
        <f>+A84+1</f>
        <v>38</v>
      </c>
      <c r="B86" s="1">
        <v>7.4282000000000004</v>
      </c>
      <c r="C86" s="8"/>
      <c r="D86" s="9">
        <v>0</v>
      </c>
      <c r="E86" s="8"/>
      <c r="F86" s="8"/>
      <c r="G86" s="9">
        <v>0</v>
      </c>
      <c r="H86" s="8"/>
      <c r="I86" s="8"/>
      <c r="J86" s="9">
        <v>0</v>
      </c>
      <c r="K86" s="8"/>
      <c r="L86" s="25"/>
    </row>
    <row r="87" spans="1:1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>
      <c r="A90" s="24"/>
      <c r="B90" s="1"/>
      <c r="C90" s="8"/>
      <c r="D90" s="9"/>
      <c r="E90" s="8"/>
      <c r="F90" s="8">
        <f>SUM(F9:F86)</f>
        <v>2140.2515000000003</v>
      </c>
      <c r="G90" s="9"/>
      <c r="H90" s="8"/>
      <c r="I90" s="8">
        <f>SUM(I9:I86)</f>
        <v>1695.7649999999999</v>
      </c>
      <c r="J90" s="9"/>
      <c r="K90" s="8"/>
      <c r="L90" s="25">
        <f>SUM(L9:L86)</f>
        <v>0</v>
      </c>
    </row>
    <row r="91" spans="1:1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>
        <f>SUM(F9:F623)</f>
        <v>4280.5030000000006</v>
      </c>
      <c r="G627" s="8"/>
      <c r="H627" s="9"/>
      <c r="I627" s="37">
        <f>SUM(I9:I623)</f>
        <v>3391.5299999999997</v>
      </c>
      <c r="J627" s="8"/>
      <c r="K627" s="9"/>
      <c r="L627" s="36">
        <f>SUM(L9:L623)</f>
        <v>0</v>
      </c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2022-05-26T08:43:32Z</dcterms:modified>
</cp:coreProperties>
</file>